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3.04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2" i="1" l="1"/>
  <c r="I252" i="1"/>
  <c r="I256" i="1" l="1"/>
  <c r="I26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J256" i="1"/>
  <c r="J260" i="1"/>
</calcChain>
</file>

<file path=xl/sharedStrings.xml><?xml version="1.0" encoding="utf-8"?>
<sst xmlns="http://schemas.openxmlformats.org/spreadsheetml/2006/main" count="2228" uniqueCount="606">
  <si>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</si>
  <si>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</si>
  <si>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</si>
  <si>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</si>
  <si>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</si>
  <si>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</si>
  <si>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</si>
  <si>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</si>
  <si>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</si>
  <si>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</si>
  <si>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</si>
  <si>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</si>
  <si>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</si>
  <si>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</si>
  <si>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</si>
  <si>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</si>
  <si>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</si>
  <si>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</si>
  <si>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</si>
  <si>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</si>
  <si>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</si>
  <si>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</si>
  <si>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</si>
  <si>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</si>
  <si>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</si>
  <si>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</si>
  <si>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</si>
  <si>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</si>
  <si>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</si>
  <si>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</si>
  <si>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</si>
  <si>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</si>
  <si>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</si>
  <si>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</si>
  <si>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</si>
  <si>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</si>
  <si>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</si>
  <si>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</si>
  <si>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</si>
  <si>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</si>
  <si>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</si>
  <si>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</si>
  <si>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</si>
  <si>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</si>
  <si>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</si>
  <si>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</si>
  <si>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</si>
  <si>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</si>
  <si>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</si>
  <si>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</si>
  <si>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</si>
  <si>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</si>
  <si>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</si>
  <si>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</si>
  <si>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</si>
  <si>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</si>
  <si>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</si>
  <si>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</si>
  <si>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</si>
  <si>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</si>
  <si>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</si>
  <si>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</si>
  <si>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</si>
  <si>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</si>
  <si>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</si>
  <si>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</si>
  <si>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</si>
  <si>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</si>
  <si>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</si>
  <si>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</si>
  <si>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</si>
  <si>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</si>
  <si>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</si>
  <si>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</si>
  <si>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</si>
  <si>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</si>
  <si>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</si>
  <si>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</si>
  <si>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</si>
  <si>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</si>
  <si>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</si>
  <si>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</si>
  <si>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</si>
  <si>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</si>
  <si>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</si>
  <si>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</si>
  <si>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</si>
  <si>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</si>
  <si>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</si>
  <si>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</si>
  <si>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</si>
  <si>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</si>
  <si>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</si>
  <si>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</si>
  <si>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</si>
  <si>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</si>
  <si>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</si>
  <si>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</si>
  <si>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</si>
  <si>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</si>
  <si>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</si>
  <si>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</si>
  <si>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</si>
  <si>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</si>
  <si>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</si>
  <si>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</si>
  <si>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</si>
  <si>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</si>
  <si>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</si>
  <si>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</si>
  <si>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</si>
  <si>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</si>
  <si>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</si>
  <si>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</si>
  <si>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</si>
  <si>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</si>
  <si>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</si>
  <si>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</si>
  <si>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</si>
  <si>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</si>
  <si>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</si>
  <si>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</si>
  <si>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</si>
  <si>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</si>
  <si>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</si>
  <si>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</si>
  <si>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</si>
  <si>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</si>
  <si>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</si>
  <si>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</si>
  <si>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</si>
  <si>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</si>
  <si>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</si>
  <si>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</si>
  <si>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</si>
  <si>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</si>
  <si>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</si>
  <si>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</si>
  <si>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</si>
  <si>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</si>
  <si>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</si>
  <si>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</si>
  <si>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</si>
  <si>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</si>
  <si>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</si>
  <si>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</si>
  <si>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</si>
  <si>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</si>
  <si>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</si>
  <si>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</si>
  <si>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</si>
  <si>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</si>
  <si>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</si>
  <si>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</si>
  <si>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</si>
  <si>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</si>
  <si>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</si>
  <si>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</si>
  <si>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</si>
  <si>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</si>
  <si>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</si>
  <si>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</si>
  <si>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</si>
  <si>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</si>
  <si>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</si>
  <si>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</si>
  <si>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</si>
  <si>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</si>
  <si>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</si>
  <si>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</si>
  <si>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</si>
  <si>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</si>
  <si>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</si>
  <si>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</si>
  <si>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</si>
  <si>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</si>
  <si>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</si>
  <si>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</si>
  <si>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</si>
  <si>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</si>
  <si>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</si>
  <si>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</si>
  <si>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</si>
  <si>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</si>
  <si>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</si>
  <si>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</si>
  <si>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</si>
  <si>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</si>
  <si>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</si>
  <si>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</si>
  <si>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</si>
  <si>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</si>
  <si>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</si>
  <si>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</si>
  <si>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</si>
  <si>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</si>
  <si>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</si>
  <si>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</si>
  <si>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</si>
  <si>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</si>
  <si>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</si>
  <si>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</si>
  <si>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</si>
  <si>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</si>
  <si>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</si>
  <si>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</si>
  <si>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</si>
  <si>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</si>
  <si>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</si>
  <si>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</si>
  <si>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</si>
  <si>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</si>
  <si>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</si>
  <si>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</si>
  <si>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</si>
  <si>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</si>
  <si>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</si>
  <si>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</si>
  <si>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</si>
  <si>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</si>
  <si>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</si>
  <si>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</si>
  <si>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</si>
  <si>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</si>
  <si>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</si>
  <si>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</si>
  <si>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</si>
  <si>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</si>
  <si>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</si>
  <si>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</si>
  <si>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</si>
  <si>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</si>
  <si>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</si>
  <si>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</si>
  <si>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</si>
  <si>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</si>
  <si>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</si>
  <si>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</si>
  <si>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</si>
  <si>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</si>
  <si>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</si>
  <si>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</si>
  <si>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</si>
  <si>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</si>
  <si>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</si>
  <si>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</si>
  <si>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</si>
  <si>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</si>
  <si>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</si>
  <si>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</si>
  <si>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</si>
  <si>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</si>
  <si>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</si>
  <si>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</si>
  <si>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</si>
  <si>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</si>
  <si>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</si>
  <si>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</si>
  <si>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</si>
  <si>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</si>
  <si>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</si>
  <si>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</si>
  <si>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</si>
  <si>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</si>
  <si>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</si>
  <si>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</si>
  <si>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</si>
  <si>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</si>
  <si>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</si>
  <si>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</si>
  <si>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</si>
  <si>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</si>
  <si>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</si>
  <si>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</si>
  <si>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</si>
  <si>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</si>
  <si>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</si>
  <si>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</si>
  <si>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</si>
  <si>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</si>
  <si>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</si>
  <si>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</si>
  <si>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</si>
  <si>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</si>
  <si>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</si>
  <si>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</si>
  <si>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</si>
  <si>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</si>
  <si>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</si>
  <si>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</si>
  <si>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</si>
  <si>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</si>
  <si>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</si>
  <si>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</si>
  <si>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</si>
  <si>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</si>
  <si>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</si>
  <si>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</si>
  <si>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</si>
  <si>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</si>
  <si>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</si>
  <si>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</si>
  <si>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</si>
  <si>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</si>
  <si>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</si>
  <si>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</si>
  <si>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</si>
  <si>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</si>
  <si>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</si>
  <si>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</si>
  <si>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</si>
  <si>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</si>
  <si>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</si>
  <si>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</si>
  <si>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</si>
  <si>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</si>
  <si>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</si>
  <si>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</si>
  <si>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</si>
  <si>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</si>
  <si>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</si>
  <si>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</si>
  <si>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</si>
  <si>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</si>
  <si>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</si>
  <si>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</si>
  <si>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</si>
  <si>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</si>
  <si>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</si>
  <si>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</si>
  <si>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</si>
  <si>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</si>
  <si>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</si>
  <si>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</si>
  <si>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</si>
  <si>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</si>
  <si>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</si>
  <si>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</si>
  <si>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</si>
  <si>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</si>
  <si>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</si>
  <si>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</si>
  <si>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</si>
  <si>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</si>
  <si>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</si>
  <si>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</si>
  <si>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</si>
  <si>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</si>
  <si>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</si>
  <si>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</si>
  <si>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</si>
  <si>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</si>
  <si>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</si>
  <si>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</si>
  <si>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</si>
  <si>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</si>
  <si>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</si>
  <si>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</si>
  <si>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</si>
  <si>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</si>
  <si>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</si>
  <si>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</si>
  <si>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</si>
  <si>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</si>
  <si>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</si>
  <si>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</si>
  <si>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</si>
  <si>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</si>
  <si>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</si>
  <si>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</si>
  <si>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</si>
  <si>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</si>
  <si>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</si>
  <si>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</si>
  <si>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</si>
  <si>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</si>
  <si>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</si>
  <si>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</si>
  <si>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</si>
  <si>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</si>
  <si>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</si>
  <si>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</si>
  <si>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</si>
  <si>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</si>
  <si>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</si>
  <si>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</si>
  <si>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</si>
  <si>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</si>
  <si>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</si>
  <si>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</si>
  <si>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</si>
  <si>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</si>
  <si>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</si>
  <si>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</si>
  <si>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</si>
  <si>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</si>
  <si>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</si>
  <si>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</si>
  <si>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</si>
  <si>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</si>
  <si>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</si>
  <si>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</si>
  <si>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</si>
  <si>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</si>
  <si>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</si>
  <si>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</si>
  <si>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</si>
  <si>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</si>
  <si>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</si>
  <si>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</si>
  <si>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</si>
  <si>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</si>
  <si>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</si>
  <si>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</si>
  <si>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</si>
  <si>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</si>
  <si>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</si>
  <si>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</si>
  <si>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</si>
  <si>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</si>
  <si>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</si>
  <si>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</si>
  <si>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</si>
  <si>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</si>
  <si>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</si>
  <si>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</si>
  <si>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</si>
  <si>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</si>
  <si>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</si>
  <si>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</si>
  <si>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</si>
  <si>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</si>
  <si>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</si>
  <si>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</si>
  <si>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</si>
  <si>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</si>
  <si>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</si>
  <si>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</si>
  <si>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</si>
  <si>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</si>
  <si>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</si>
  <si>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</si>
  <si>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</si>
  <si>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</si>
  <si>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</si>
  <si>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</si>
  <si>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</si>
  <si>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</si>
  <si>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</si>
  <si>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</si>
  <si>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</si>
  <si>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</si>
  <si>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</si>
  <si>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</si>
  <si>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</si>
  <si>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</si>
  <si>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</si>
  <si>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</si>
  <si>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</si>
  <si>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</si>
  <si>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</si>
  <si>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</si>
  <si>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</si>
  <si>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</si>
  <si>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</si>
  <si>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</si>
  <si>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</si>
  <si>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</si>
  <si>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</si>
  <si>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</si>
  <si>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</si>
  <si>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</si>
  <si>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</si>
  <si>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</si>
  <si>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</si>
  <si>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</si>
  <si>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</si>
  <si>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</si>
  <si>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</si>
  <si>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</si>
  <si>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</si>
  <si>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</si>
  <si>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</si>
  <si>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</si>
  <si>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</si>
  <si>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</si>
  <si>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</si>
  <si>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</si>
  <si>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</si>
  <si>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</si>
  <si>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</si>
  <si>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</si>
  <si>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</si>
  <si>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</si>
  <si>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</si>
  <si>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</si>
  <si>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</si>
  <si>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</si>
  <si>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</si>
  <si>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</si>
  <si>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</si>
  <si>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</si>
  <si>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</si>
  <si>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</si>
  <si>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</si>
  <si>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</si>
  <si>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</si>
  <si>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</si>
  <si>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</si>
  <si>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</si>
  <si>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</si>
  <si>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</si>
  <si>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</si>
  <si>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</si>
  <si>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</si>
  <si>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</si>
  <si>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</si>
  <si>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</si>
  <si>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</si>
  <si>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</si>
  <si>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</si>
  <si>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</si>
  <si>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</si>
  <si>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</si>
  <si>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</si>
  <si>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</si>
  <si>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</si>
  <si>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</si>
  <si>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</si>
  <si>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</si>
  <si>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</si>
  <si>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</si>
  <si>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</si>
  <si>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</si>
  <si>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</si>
  <si>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</si>
  <si>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</si>
  <si>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</si>
  <si>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</si>
  <si>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</si>
  <si>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</si>
  <si>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</si>
  <si>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</si>
  <si>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</si>
  <si>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</si>
  <si>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</si>
  <si>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</si>
  <si>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</si>
  <si>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</si>
  <si>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</si>
  <si>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</si>
  <si>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</si>
  <si>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</si>
  <si>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</si>
  <si>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</si>
  <si>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</si>
  <si>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</si>
  <si>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</si>
  <si>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</si>
  <si>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</si>
  <si>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</si>
  <si>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</si>
  <si>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</si>
  <si>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</si>
  <si>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</si>
  <si>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</si>
  <si>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</si>
  <si>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</si>
  <si>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</si>
  <si>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</si>
  <si>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</si>
  <si>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</si>
  <si>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</si>
  <si>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</si>
  <si>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</si>
  <si>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</si>
  <si>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</si>
  <si>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19.03.2021 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</si>
  <si>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</si>
  <si>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</si>
  <si>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</si>
  <si>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</si>
  <si>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</si>
  <si>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</si>
  <si>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</si>
  <si>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</si>
  <si>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</si>
  <si>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</si>
  <si>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</si>
  <si>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</si>
  <si>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</si>
  <si>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</si>
  <si>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</si>
  <si>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</si>
  <si>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</si>
  <si>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</si>
  <si>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</si>
  <si>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</si>
  <si>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</si>
  <si>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</si>
  <si>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</si>
  <si>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Информация по подписанным Фондом проектам в рамках Механизма кредитования приоритетных проектов по состоянию на 23.04.2021г.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</si>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</sst>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6" borderId="0" xfId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7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8" t="s">
        <v>601</v>
      </c>
      <c r="B1" s="68"/>
      <c r="C1" s="68"/>
      <c r="D1" s="68"/>
      <c r="E1" s="69"/>
      <c r="F1" s="68"/>
      <c r="G1" s="68"/>
      <c r="H1" s="68"/>
      <c r="I1" s="68"/>
      <c r="J1" s="69"/>
      <c r="K1" s="68"/>
      <c r="L1" s="68"/>
      <c r="M1" s="68"/>
      <c r="N1" s="68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600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600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600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600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600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600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600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600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600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600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600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583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600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583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583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583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600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600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600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600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600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600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600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600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600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600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600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600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583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583</v>
      </c>
      <c r="C134" s="18" t="s">
        <v>600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583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30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9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600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45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60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3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600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15.75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600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30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600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600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45" x14ac:dyDescent="0.25">
      <c r="A166" s="8">
        <f t="shared" si="2"/>
        <v>163</v>
      </c>
      <c r="B166" s="7" t="s">
        <v>99</v>
      </c>
      <c r="C166" s="18" t="s">
        <v>600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600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600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600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600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45" x14ac:dyDescent="0.25">
      <c r="A173" s="8">
        <f t="shared" si="2"/>
        <v>170</v>
      </c>
      <c r="B173" s="7" t="s">
        <v>149</v>
      </c>
      <c r="C173" s="18" t="s">
        <v>600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600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600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600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4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30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600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600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30" x14ac:dyDescent="0.25">
      <c r="A191" s="8">
        <f t="shared" si="2"/>
        <v>188</v>
      </c>
      <c r="B191" s="7" t="s">
        <v>583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30" x14ac:dyDescent="0.25">
      <c r="A194" s="8">
        <f t="shared" si="2"/>
        <v>191</v>
      </c>
      <c r="B194" s="8" t="s">
        <v>80</v>
      </c>
      <c r="C194" s="18" t="s">
        <v>600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30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3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38.25" x14ac:dyDescent="0.25">
      <c r="A198" s="8">
        <f t="shared" ref="A198:A247" si="3">A197+1</f>
        <v>195</v>
      </c>
      <c r="B198" s="8" t="s">
        <v>583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600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600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600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600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600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600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600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600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 t="s">
        <v>529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530</v>
      </c>
      <c r="F214" s="7" t="s">
        <v>531</v>
      </c>
      <c r="G214" s="54" t="s">
        <v>8</v>
      </c>
      <c r="H214" s="53" t="s">
        <v>532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533</v>
      </c>
      <c r="F215" s="7" t="s">
        <v>162</v>
      </c>
      <c r="G215" s="54" t="s">
        <v>8</v>
      </c>
      <c r="H215" s="53" t="s">
        <v>534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535</v>
      </c>
      <c r="F216" s="7" t="s">
        <v>536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537</v>
      </c>
      <c r="F217" s="7" t="s">
        <v>538</v>
      </c>
      <c r="G217" s="54" t="s">
        <v>8</v>
      </c>
      <c r="H217" s="53" t="s">
        <v>539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540</v>
      </c>
      <c r="F218" s="7" t="s">
        <v>541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542</v>
      </c>
      <c r="F219" s="7" t="s">
        <v>543</v>
      </c>
      <c r="G219" s="54" t="s">
        <v>546</v>
      </c>
      <c r="H219" s="53" t="s">
        <v>547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544</v>
      </c>
      <c r="F220" s="7" t="s">
        <v>545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 t="s">
        <v>47</v>
      </c>
      <c r="M220" s="7" t="s">
        <v>138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544</v>
      </c>
      <c r="F221" s="7" t="s">
        <v>545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600</v>
      </c>
      <c r="D222" s="30" t="s">
        <v>216</v>
      </c>
      <c r="E222" s="8" t="s">
        <v>548</v>
      </c>
      <c r="F222" s="7" t="s">
        <v>549</v>
      </c>
      <c r="G222" s="54" t="s">
        <v>546</v>
      </c>
      <c r="H222" s="53" t="s">
        <v>550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551</v>
      </c>
      <c r="F223" s="7" t="s">
        <v>552</v>
      </c>
      <c r="G223" s="54" t="s">
        <v>120</v>
      </c>
      <c r="H223" s="53" t="s">
        <v>553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600</v>
      </c>
      <c r="D224" s="30" t="s">
        <v>216</v>
      </c>
      <c r="E224" s="8" t="s">
        <v>554</v>
      </c>
      <c r="F224" s="7" t="s">
        <v>555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 t="s">
        <v>47</v>
      </c>
      <c r="M224" s="7" t="s">
        <v>138</v>
      </c>
      <c r="N224" s="8" t="s">
        <v>36</v>
      </c>
      <c r="O224" s="39"/>
    </row>
    <row r="225" spans="1:15" ht="45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556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 t="s">
        <v>577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557</v>
      </c>
      <c r="F226" s="7" t="s">
        <v>559</v>
      </c>
      <c r="G226" s="54" t="s">
        <v>120</v>
      </c>
      <c r="H226" s="53" t="s">
        <v>558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560</v>
      </c>
      <c r="F227" s="7" t="s">
        <v>561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562</v>
      </c>
      <c r="F228" s="7" t="s">
        <v>563</v>
      </c>
      <c r="G228" s="7" t="s">
        <v>8</v>
      </c>
      <c r="H228" s="7" t="s">
        <v>564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565</v>
      </c>
      <c r="F229" s="7" t="s">
        <v>566</v>
      </c>
      <c r="G229" s="7" t="s">
        <v>120</v>
      </c>
      <c r="H229" s="7" t="s">
        <v>567</v>
      </c>
      <c r="I229" s="61">
        <v>20000000</v>
      </c>
      <c r="J229" s="62">
        <v>10000000</v>
      </c>
      <c r="K229" s="11">
        <v>44265</v>
      </c>
      <c r="L229" s="7" t="s">
        <v>47</v>
      </c>
      <c r="M229" s="7" t="s">
        <v>138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568</v>
      </c>
      <c r="F230" s="7" t="s">
        <v>569</v>
      </c>
      <c r="G230" s="7" t="s">
        <v>120</v>
      </c>
      <c r="H230" s="7" t="s">
        <v>553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570</v>
      </c>
      <c r="F231" s="7" t="s">
        <v>571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570</v>
      </c>
      <c r="F232" s="7" t="s">
        <v>571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30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8" t="s">
        <v>572</v>
      </c>
      <c r="F233" s="7" t="s">
        <v>573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575</v>
      </c>
      <c r="F234" s="7" t="s">
        <v>574</v>
      </c>
      <c r="G234" s="7" t="s">
        <v>546</v>
      </c>
      <c r="H234" s="7" t="s">
        <v>576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600</v>
      </c>
      <c r="D235" s="7" t="s">
        <v>216</v>
      </c>
      <c r="E235" s="8" t="s">
        <v>579</v>
      </c>
      <c r="F235" s="7" t="s">
        <v>580</v>
      </c>
      <c r="G235" s="7" t="s">
        <v>8</v>
      </c>
      <c r="H235" s="7" t="s">
        <v>578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388</v>
      </c>
      <c r="D236" s="7" t="s">
        <v>216</v>
      </c>
      <c r="E236" s="8" t="s">
        <v>581</v>
      </c>
      <c r="F236" s="7" t="s">
        <v>538</v>
      </c>
      <c r="G236" s="7" t="s">
        <v>8</v>
      </c>
      <c r="H236" s="7" t="s">
        <v>539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5" x14ac:dyDescent="0.25">
      <c r="A237" s="8">
        <f t="shared" si="3"/>
        <v>234</v>
      </c>
      <c r="B237" s="7" t="s">
        <v>583</v>
      </c>
      <c r="C237" s="7" t="s">
        <v>385</v>
      </c>
      <c r="D237" s="7" t="s">
        <v>216</v>
      </c>
      <c r="E237" s="8" t="s">
        <v>582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584</v>
      </c>
      <c r="F238" s="7" t="s">
        <v>585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30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586</v>
      </c>
      <c r="F239" s="7" t="s">
        <v>587</v>
      </c>
      <c r="G239" s="7" t="s">
        <v>8</v>
      </c>
      <c r="H239" s="7" t="s">
        <v>588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589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/>
      <c r="L240" s="7" t="s">
        <v>47</v>
      </c>
      <c r="M240" s="7" t="s">
        <v>138</v>
      </c>
      <c r="N240" s="65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600</v>
      </c>
      <c r="D241" s="7" t="s">
        <v>216</v>
      </c>
      <c r="E241" s="8" t="s">
        <v>590</v>
      </c>
      <c r="F241" s="7" t="s">
        <v>591</v>
      </c>
      <c r="G241" s="7" t="s">
        <v>546</v>
      </c>
      <c r="H241" s="7" t="s">
        <v>592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30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593</v>
      </c>
      <c r="F242" s="7" t="s">
        <v>594</v>
      </c>
      <c r="G242" s="7" t="s">
        <v>120</v>
      </c>
      <c r="H242" s="7" t="s">
        <v>567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5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595</v>
      </c>
      <c r="F243" s="7" t="s">
        <v>596</v>
      </c>
      <c r="G243" s="7" t="s">
        <v>8</v>
      </c>
      <c r="H243" s="7" t="s">
        <v>597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600</v>
      </c>
      <c r="D244" s="7" t="s">
        <v>216</v>
      </c>
      <c r="E244" s="8" t="s">
        <v>598</v>
      </c>
      <c r="F244" s="7" t="s">
        <v>599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600</v>
      </c>
      <c r="D245" s="7" t="s">
        <v>216</v>
      </c>
      <c r="E245" s="8" t="s">
        <v>598</v>
      </c>
      <c r="F245" s="7" t="s">
        <v>599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 t="s">
        <v>47</v>
      </c>
      <c r="M245" s="7" t="s">
        <v>138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602</v>
      </c>
      <c r="F246" s="7" t="s">
        <v>603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 t="s">
        <v>47</v>
      </c>
      <c r="M246" s="7" t="s">
        <v>138</v>
      </c>
      <c r="N246" s="67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604</v>
      </c>
      <c r="F247" s="7" t="s">
        <v>605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 t="s">
        <v>47</v>
      </c>
      <c r="M247" s="7" t="s">
        <v>138</v>
      </c>
      <c r="N247" s="67" t="s">
        <v>36</v>
      </c>
    </row>
    <row r="248" spans="1:14" ht="38.1" customHeight="1" x14ac:dyDescent="0.25">
      <c r="A248" s="40"/>
      <c r="B248" s="39"/>
      <c r="C248" s="39"/>
      <c r="D248" s="39"/>
      <c r="E248" s="40"/>
      <c r="F248" s="39"/>
      <c r="G248" s="39"/>
      <c r="H248" s="39"/>
      <c r="I248" s="63"/>
      <c r="J248" s="64"/>
      <c r="K248" s="52"/>
      <c r="L248" s="52"/>
      <c r="M248" s="39"/>
      <c r="N248" s="66"/>
    </row>
    <row r="249" spans="1:14" ht="38.1" customHeight="1" x14ac:dyDescent="0.25">
      <c r="A249" s="40"/>
      <c r="B249" s="39"/>
      <c r="C249" s="39"/>
      <c r="D249" s="39"/>
      <c r="E249" s="40"/>
      <c r="F249" s="39"/>
      <c r="G249" s="39"/>
      <c r="H249" s="39"/>
      <c r="I249" s="63"/>
      <c r="J249" s="64"/>
      <c r="K249" s="52"/>
      <c r="L249" s="52"/>
      <c r="M249" s="39"/>
      <c r="N249" s="66"/>
    </row>
    <row r="250" spans="1:14" x14ac:dyDescent="0.25">
      <c r="A250" s="40"/>
      <c r="B250" s="39"/>
      <c r="C250" s="39"/>
      <c r="D250" s="39"/>
      <c r="E250" s="40"/>
      <c r="F250" s="39"/>
      <c r="G250" s="39"/>
      <c r="H250" s="39"/>
      <c r="I250" s="39"/>
      <c r="J250" s="40"/>
      <c r="K250" s="52"/>
      <c r="L250" s="39"/>
      <c r="M250" s="39"/>
      <c r="N250" s="63"/>
    </row>
    <row r="251" spans="1:14" x14ac:dyDescent="0.25">
      <c r="A251" s="40"/>
      <c r="B251" s="39"/>
      <c r="C251" s="39"/>
      <c r="D251" s="39"/>
      <c r="E251" s="40"/>
      <c r="F251" s="39"/>
      <c r="G251" s="39"/>
      <c r="H251" s="39"/>
      <c r="I251" s="39"/>
      <c r="J251" s="40"/>
      <c r="K251" s="52"/>
      <c r="L251" s="39"/>
      <c r="M251" s="39"/>
      <c r="N251" s="63"/>
    </row>
    <row r="252" spans="1:14" x14ac:dyDescent="0.25">
      <c r="I252" s="48">
        <f>SUBTOTAL(9,I4:I250)</f>
        <v>62282812081</v>
      </c>
      <c r="J252" s="48">
        <f>SUBTOTAL(9,J4:J250)</f>
        <v>26984517556.190002</v>
      </c>
    </row>
    <row r="256" spans="1:14" x14ac:dyDescent="0.25">
      <c r="I256" s="50">
        <f>I252/1000000</f>
        <v>62282.812080999996</v>
      </c>
      <c r="J256" s="51">
        <f>J252/1000000</f>
        <v>26984.517556190003</v>
      </c>
    </row>
    <row r="258" spans="4:10" ht="30" x14ac:dyDescent="0.25">
      <c r="D258" s="1" t="s">
        <v>25</v>
      </c>
      <c r="E258" s="6">
        <v>244</v>
      </c>
      <c r="G258" s="48"/>
      <c r="H258" s="48"/>
    </row>
    <row r="259" spans="4:10" ht="30" x14ac:dyDescent="0.25">
      <c r="D259" s="1" t="s">
        <v>26</v>
      </c>
      <c r="E259" s="6">
        <v>13</v>
      </c>
      <c r="G259" s="48"/>
      <c r="H259" s="48"/>
      <c r="J259" s="51"/>
    </row>
    <row r="260" spans="4:10" ht="30" x14ac:dyDescent="0.25">
      <c r="D260" s="1" t="s">
        <v>27</v>
      </c>
      <c r="E260" s="6">
        <v>231</v>
      </c>
      <c r="G260" s="48"/>
      <c r="H260" s="48"/>
      <c r="I260" s="50">
        <f>I252/1000000000</f>
        <v>62.282812081000003</v>
      </c>
      <c r="J260" s="51">
        <f>J252/1000000000</f>
        <v>26.984517556190003</v>
      </c>
    </row>
    <row r="261" spans="4:10" x14ac:dyDescent="0.25">
      <c r="G261" s="50"/>
      <c r="H261" s="50"/>
      <c r="I261" s="50"/>
      <c r="J261" s="51"/>
    </row>
    <row r="263" spans="4:10" x14ac:dyDescent="0.25">
      <c r="G263" s="48"/>
      <c r="H263" s="48"/>
      <c r="I263" s="50"/>
      <c r="J263" s="51"/>
    </row>
    <row r="265" spans="4:10" x14ac:dyDescent="0.25">
      <c r="G265" s="48"/>
      <c r="H265" s="48"/>
    </row>
    <row r="266" spans="4:10" x14ac:dyDescent="0.25">
      <c r="G266" s="48"/>
      <c r="H266" s="48"/>
    </row>
    <row r="267" spans="4:10" x14ac:dyDescent="0.25">
      <c r="G267" s="50"/>
      <c r="H267" s="50"/>
      <c r="I267" s="50"/>
      <c r="J267" s="51"/>
    </row>
    <row r="268" spans="4:10" x14ac:dyDescent="0.25">
      <c r="I268" s="48"/>
      <c r="J268" s="49"/>
    </row>
    <row r="269" spans="4:10" x14ac:dyDescent="0.25">
      <c r="H269" s="48"/>
      <c r="I269" s="48"/>
      <c r="J269" s="49"/>
    </row>
    <row r="273" spans="9:10" x14ac:dyDescent="0.25">
      <c r="I273" s="50"/>
      <c r="J273" s="50"/>
    </row>
    <row r="274" spans="9:10" x14ac:dyDescent="0.25">
      <c r="I274" s="48"/>
      <c r="J274" s="49"/>
    </row>
    <row r="277" spans="9:10" x14ac:dyDescent="0.25">
      <c r="I277" s="48"/>
      <c r="J277" s="48"/>
    </row>
  </sheetData>
  <autoFilter ref="A2:N247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2021-04-23T11:07:05Z</dcterms:modified>
</cp:coreProperties>
</file>